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90" windowWidth="28035" windowHeight="12330"/>
  </bookViews>
  <sheets>
    <sheet name="实操成绩" sheetId="1" r:id="rId1"/>
  </sheets>
  <definedNames>
    <definedName name="_xlnm._FilterDatabase" localSheetId="0" hidden="1">实操成绩!$A$3:$Q$29</definedName>
    <definedName name="_xlnm.Print_Area" localSheetId="0">实操成绩!$A$1:$O$31</definedName>
  </definedNames>
  <calcPr calcId="125725"/>
</workbook>
</file>

<file path=xl/calcChain.xml><?xml version="1.0" encoding="utf-8"?>
<calcChain xmlns="http://schemas.openxmlformats.org/spreadsheetml/2006/main">
  <c r="J29" i="1"/>
  <c r="L29" s="1"/>
  <c r="D29"/>
  <c r="O28"/>
  <c r="L28"/>
  <c r="J28"/>
  <c r="D28"/>
  <c r="O27"/>
  <c r="L27"/>
  <c r="J27"/>
  <c r="D27"/>
  <c r="J26"/>
  <c r="L26" s="1"/>
  <c r="D26"/>
  <c r="O25"/>
  <c r="L25"/>
  <c r="J25"/>
  <c r="D25"/>
  <c r="O24"/>
  <c r="L24"/>
  <c r="J24"/>
  <c r="D24"/>
  <c r="J23"/>
  <c r="L23" s="1"/>
  <c r="D23"/>
  <c r="O22"/>
  <c r="L22"/>
  <c r="J22"/>
  <c r="D22"/>
  <c r="O21"/>
  <c r="L21"/>
  <c r="J21"/>
  <c r="D21"/>
  <c r="J20"/>
  <c r="L20" s="1"/>
  <c r="D20"/>
  <c r="O19"/>
  <c r="L19"/>
  <c r="J19"/>
  <c r="D19"/>
  <c r="O18"/>
  <c r="L18"/>
  <c r="J18"/>
  <c r="D18"/>
  <c r="J17"/>
  <c r="L17" s="1"/>
  <c r="D17"/>
  <c r="O16"/>
  <c r="L16"/>
  <c r="J16"/>
  <c r="D16"/>
  <c r="O15"/>
  <c r="L15"/>
  <c r="J15"/>
  <c r="D15"/>
  <c r="J14"/>
  <c r="L14" s="1"/>
  <c r="D14"/>
  <c r="O13"/>
  <c r="L13"/>
  <c r="J13"/>
  <c r="D13"/>
  <c r="O12"/>
  <c r="L12"/>
  <c r="J12"/>
  <c r="D12"/>
  <c r="J11"/>
  <c r="L11" s="1"/>
  <c r="D11"/>
  <c r="L10"/>
  <c r="J10"/>
  <c r="D10"/>
  <c r="L9"/>
  <c r="J9"/>
  <c r="O9" s="1"/>
  <c r="D9"/>
  <c r="O8"/>
  <c r="L8"/>
  <c r="J8"/>
  <c r="D8"/>
  <c r="O7"/>
  <c r="L7"/>
  <c r="J7"/>
  <c r="D7"/>
  <c r="O6"/>
  <c r="L6"/>
  <c r="D6"/>
  <c r="O5"/>
  <c r="L5"/>
  <c r="J5"/>
  <c r="D5"/>
  <c r="O4"/>
  <c r="L4"/>
  <c r="J4"/>
  <c r="D4"/>
  <c r="O11" l="1"/>
  <c r="O14"/>
  <c r="O17"/>
  <c r="O20"/>
  <c r="O23"/>
  <c r="O26"/>
</calcChain>
</file>

<file path=xl/sharedStrings.xml><?xml version="1.0" encoding="utf-8"?>
<sst xmlns="http://schemas.openxmlformats.org/spreadsheetml/2006/main" count="128" uniqueCount="104">
  <si>
    <t>太和县污水处理厂招聘考试成绩单</t>
    <phoneticPr fontId="2" type="noConversion"/>
  </si>
  <si>
    <t>序号</t>
    <phoneticPr fontId="2" type="noConversion"/>
  </si>
  <si>
    <t>姓名</t>
    <phoneticPr fontId="2" type="noConversion"/>
  </si>
  <si>
    <t>身份证号</t>
    <phoneticPr fontId="2" type="noConversion"/>
  </si>
  <si>
    <t>报考岗位</t>
    <phoneticPr fontId="2" type="noConversion"/>
  </si>
  <si>
    <t>笔试成绩</t>
    <phoneticPr fontId="2" type="noConversion"/>
  </si>
  <si>
    <t>面试</t>
    <phoneticPr fontId="2" type="noConversion"/>
  </si>
  <si>
    <t>实操</t>
    <phoneticPr fontId="2" type="noConversion"/>
  </si>
  <si>
    <t>综合成绩</t>
    <phoneticPr fontId="2" type="noConversion"/>
  </si>
  <si>
    <t>拟录用</t>
    <phoneticPr fontId="2" type="noConversion"/>
  </si>
  <si>
    <t>名次</t>
    <phoneticPr fontId="2" type="noConversion"/>
  </si>
  <si>
    <t>联系电话</t>
    <phoneticPr fontId="2" type="noConversion"/>
  </si>
  <si>
    <t>笔试</t>
    <phoneticPr fontId="2" type="noConversion"/>
  </si>
  <si>
    <t>分析</t>
    <phoneticPr fontId="2" type="noConversion"/>
  </si>
  <si>
    <t>分析
增减</t>
    <phoneticPr fontId="2" type="noConversion"/>
  </si>
  <si>
    <t>理论</t>
    <phoneticPr fontId="2" type="noConversion"/>
  </si>
  <si>
    <t>计算机</t>
    <phoneticPr fontId="2" type="noConversion"/>
  </si>
  <si>
    <t>合成</t>
    <phoneticPr fontId="2" type="noConversion"/>
  </si>
  <si>
    <t>1</t>
    <phoneticPr fontId="2" type="noConversion"/>
  </si>
  <si>
    <t>张莉曼</t>
    <phoneticPr fontId="2" type="noConversion"/>
  </si>
  <si>
    <t>341222199611150526</t>
    <phoneticPr fontId="2" type="noConversion"/>
  </si>
  <si>
    <t>水质检验</t>
    <phoneticPr fontId="2" type="noConversion"/>
  </si>
  <si>
    <t>2</t>
  </si>
  <si>
    <t>徐丹丹</t>
    <phoneticPr fontId="2" type="noConversion"/>
  </si>
  <si>
    <t>341222199001260322</t>
    <phoneticPr fontId="2" type="noConversion"/>
  </si>
  <si>
    <t>3</t>
  </si>
  <si>
    <t>郭小娟</t>
    <phoneticPr fontId="2" type="noConversion"/>
  </si>
  <si>
    <t>341222199004153565</t>
    <phoneticPr fontId="2" type="noConversion"/>
  </si>
  <si>
    <t>4</t>
  </si>
  <si>
    <t>刘停</t>
    <phoneticPr fontId="2" type="noConversion"/>
  </si>
  <si>
    <t>34212319750129023X</t>
    <phoneticPr fontId="2" type="noConversion"/>
  </si>
  <si>
    <t>电工</t>
    <phoneticPr fontId="2" type="noConversion"/>
  </si>
  <si>
    <t>5</t>
  </si>
  <si>
    <t>范伟</t>
    <phoneticPr fontId="2" type="noConversion"/>
  </si>
  <si>
    <t>341222198404244699</t>
    <phoneticPr fontId="2" type="noConversion"/>
  </si>
  <si>
    <t>6</t>
  </si>
  <si>
    <t>唐浩哲</t>
    <phoneticPr fontId="2" type="noConversion"/>
  </si>
  <si>
    <t>341222199210280012</t>
    <phoneticPr fontId="2" type="noConversion"/>
  </si>
  <si>
    <t>7</t>
  </si>
  <si>
    <t>胡泊</t>
    <phoneticPr fontId="2" type="noConversion"/>
  </si>
  <si>
    <t>341222199503230270</t>
    <phoneticPr fontId="2" type="noConversion"/>
  </si>
  <si>
    <t>缺考</t>
    <phoneticPr fontId="2" type="noConversion"/>
  </si>
  <si>
    <t>30</t>
    <phoneticPr fontId="2" type="noConversion"/>
  </si>
  <si>
    <t>8</t>
  </si>
  <si>
    <t>李壮</t>
    <phoneticPr fontId="2" type="noConversion"/>
  </si>
  <si>
    <t>341222199310281418</t>
    <phoneticPr fontId="2" type="noConversion"/>
  </si>
  <si>
    <t>机修工</t>
    <phoneticPr fontId="2" type="noConversion"/>
  </si>
  <si>
    <t>9</t>
  </si>
  <si>
    <t>许森</t>
    <phoneticPr fontId="2" type="noConversion"/>
  </si>
  <si>
    <t>341222199504160016</t>
    <phoneticPr fontId="2" type="noConversion"/>
  </si>
  <si>
    <t>10</t>
  </si>
  <si>
    <t>王子祥</t>
    <phoneticPr fontId="2" type="noConversion"/>
  </si>
  <si>
    <t>341222199703070531</t>
    <phoneticPr fontId="2" type="noConversion"/>
  </si>
  <si>
    <t>11</t>
  </si>
  <si>
    <t>刘旭</t>
    <phoneticPr fontId="2" type="noConversion"/>
  </si>
  <si>
    <t>342123199107280753</t>
    <phoneticPr fontId="2" type="noConversion"/>
  </si>
  <si>
    <t>驾驶员</t>
    <phoneticPr fontId="2" type="noConversion"/>
  </si>
  <si>
    <t>12</t>
  </si>
  <si>
    <t>王小东</t>
    <phoneticPr fontId="2" type="noConversion"/>
  </si>
  <si>
    <t>341222198312020030</t>
    <phoneticPr fontId="2" type="noConversion"/>
  </si>
  <si>
    <t>13</t>
  </si>
  <si>
    <t>王海振</t>
    <phoneticPr fontId="2" type="noConversion"/>
  </si>
  <si>
    <t>341222197809096036</t>
    <phoneticPr fontId="2" type="noConversion"/>
  </si>
  <si>
    <t>14</t>
  </si>
  <si>
    <t>张积贵</t>
    <phoneticPr fontId="2" type="noConversion"/>
  </si>
  <si>
    <t>342123197206164417</t>
    <phoneticPr fontId="2" type="noConversion"/>
  </si>
  <si>
    <t>15</t>
  </si>
  <si>
    <t>袁淼</t>
    <phoneticPr fontId="2" type="noConversion"/>
  </si>
  <si>
    <t>34122219830828333X</t>
    <phoneticPr fontId="2" type="noConversion"/>
  </si>
  <si>
    <t>16</t>
  </si>
  <si>
    <t>田彬</t>
    <phoneticPr fontId="2" type="noConversion"/>
  </si>
  <si>
    <t>342123198301040011</t>
    <phoneticPr fontId="2" type="noConversion"/>
  </si>
  <si>
    <t>17</t>
  </si>
  <si>
    <t>解中秋</t>
    <phoneticPr fontId="2" type="noConversion"/>
  </si>
  <si>
    <t>342123197808100453</t>
    <phoneticPr fontId="2" type="noConversion"/>
  </si>
  <si>
    <t>18</t>
  </si>
  <si>
    <t>李冰</t>
    <phoneticPr fontId="2" type="noConversion"/>
  </si>
  <si>
    <t>341222198710021039</t>
    <phoneticPr fontId="2" type="noConversion"/>
  </si>
  <si>
    <t>19</t>
  </si>
  <si>
    <t>刘谦</t>
    <phoneticPr fontId="2" type="noConversion"/>
  </si>
  <si>
    <t>34122219911009655X</t>
    <phoneticPr fontId="2" type="noConversion"/>
  </si>
  <si>
    <t>20</t>
  </si>
  <si>
    <t>岳明明</t>
    <phoneticPr fontId="2" type="noConversion"/>
  </si>
  <si>
    <t>341222198710012116</t>
    <phoneticPr fontId="2" type="noConversion"/>
  </si>
  <si>
    <t>21</t>
  </si>
  <si>
    <t>李凯强</t>
    <phoneticPr fontId="2" type="noConversion"/>
  </si>
  <si>
    <t>341222199212074693</t>
    <phoneticPr fontId="2" type="noConversion"/>
  </si>
  <si>
    <t>22</t>
  </si>
  <si>
    <t>王新地</t>
    <phoneticPr fontId="2" type="noConversion"/>
  </si>
  <si>
    <t>341222199502129218</t>
    <phoneticPr fontId="2" type="noConversion"/>
  </si>
  <si>
    <t>23</t>
  </si>
  <si>
    <t>贾献猛</t>
    <phoneticPr fontId="2" type="noConversion"/>
  </si>
  <si>
    <t>341222199404080756</t>
    <phoneticPr fontId="2" type="noConversion"/>
  </si>
  <si>
    <t>24</t>
  </si>
  <si>
    <t>李傲</t>
    <phoneticPr fontId="2" type="noConversion"/>
  </si>
  <si>
    <t>341222199809071452</t>
    <phoneticPr fontId="2" type="noConversion"/>
  </si>
  <si>
    <t>25</t>
  </si>
  <si>
    <t>吴晓锋</t>
    <phoneticPr fontId="2" type="noConversion"/>
  </si>
  <si>
    <t>341222198901050270</t>
    <phoneticPr fontId="2" type="noConversion"/>
  </si>
  <si>
    <t>26</t>
  </si>
  <si>
    <t>王超</t>
    <phoneticPr fontId="2" type="noConversion"/>
  </si>
  <si>
    <t>341222198410053338</t>
    <phoneticPr fontId="2" type="noConversion"/>
  </si>
  <si>
    <t>33.5</t>
    <phoneticPr fontId="2" type="noConversion"/>
  </si>
  <si>
    <t>备注：综合成绩中笔试、实操成绩各占50%，笔试、面试均实行百分制</t>
    <phoneticPr fontId="2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</si>
</sst>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5">
    <font>
      <sz val="11"/>
      <color theme="1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>
      <alignment vertical="center"/>
    </xf>
    <xf numFmtId="0" fontId="0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Border="1" applyAlignment="1">
      <alignment vertical="center" wrapText="1"/>
    </xf>
    <xf numFmtId="0" fontId="3" fillId="2" borderId="2" xfId="0" applyNumberFormat="1" applyFont="1" applyFill="1" applyBorder="1" applyAlignment="1">
      <alignment horizontal="center" vertical="center"/>
    </xf>
    <xf numFmtId="0" fontId="3" fillId="0" borderId="2" xfId="0" applyFont="1" applyBorder="1">
      <alignment vertical="center"/>
    </xf>
    <xf numFmtId="49" fontId="3" fillId="0" borderId="2" xfId="0" applyNumberFormat="1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2" borderId="2" xfId="0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 shrinkToFit="1"/>
    </xf>
    <xf numFmtId="0" fontId="3" fillId="0" borderId="2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3" fillId="2" borderId="0" xfId="0" applyFont="1" applyFill="1">
      <alignment vertical="center"/>
    </xf>
    <xf numFmtId="0" fontId="4" fillId="2" borderId="0" xfId="0" applyFont="1" applyFill="1">
      <alignment vertical="center"/>
    </xf>
    <xf numFmtId="0" fontId="0" fillId="2" borderId="0" xfId="0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31"/>
  <sheetViews>
    <sheetView tabSelected="1" zoomScaleNormal="100" workbookViewId="0">
      <pane ySplit="3" topLeftCell="A7" activePane="bottomLeft" state="frozen"/>
      <selection pane="bottomLeft" activeCell="Y24" sqref="Y24"/>
    </sheetView>
  </sheetViews>
  <sheetFormatPr defaultRowHeight="13.5"/>
  <cols>
    <col min="1" max="1" width="4.5" style="3" customWidth="1"/>
    <col min="2" max="2" width="9" style="36" customWidth="1"/>
    <col min="3" max="3" width="17.625" style="37" hidden="1" customWidth="1"/>
    <col min="4" max="4" width="21.875" style="3" customWidth="1"/>
    <col min="5" max="5" width="13.125" style="37" hidden="1" customWidth="1"/>
    <col min="6" max="6" width="10.125" style="36" customWidth="1"/>
    <col min="7" max="7" width="9" style="38" hidden="1" customWidth="1"/>
    <col min="8" max="8" width="9" hidden="1" customWidth="1"/>
    <col min="9" max="9" width="7.125" hidden="1" customWidth="1"/>
    <col min="10" max="10" width="9" style="3" customWidth="1"/>
    <col min="11" max="11" width="8" style="38" hidden="1" customWidth="1"/>
    <col min="12" max="12" width="8.5" style="38" hidden="1" customWidth="1"/>
    <col min="13" max="14" width="8" style="4" customWidth="1"/>
    <col min="15" max="15" width="10.375" style="35" customWidth="1"/>
    <col min="16" max="16" width="0" hidden="1" customWidth="1"/>
    <col min="17" max="17" width="9" style="3"/>
    <col min="18" max="16384" width="9" style="4"/>
  </cols>
  <sheetData>
    <row r="1" spans="1:17" ht="35.25" customHeight="1">
      <c r="A1" s="1" t="s">
        <v>0</v>
      </c>
      <c r="B1" s="1"/>
      <c r="C1" s="2"/>
      <c r="D1" s="1"/>
      <c r="E1" s="2"/>
      <c r="F1" s="1"/>
      <c r="G1" s="2"/>
      <c r="H1" s="2"/>
      <c r="I1" s="2"/>
      <c r="J1" s="1"/>
      <c r="K1" s="2"/>
      <c r="L1" s="2"/>
      <c r="M1" s="1"/>
      <c r="N1" s="1"/>
      <c r="O1" s="1"/>
    </row>
    <row r="2" spans="1:17" ht="21.75" customHeight="1">
      <c r="A2" s="5" t="s">
        <v>1</v>
      </c>
      <c r="B2" s="6" t="s">
        <v>2</v>
      </c>
      <c r="C2" s="7"/>
      <c r="D2" s="6" t="s">
        <v>3</v>
      </c>
      <c r="E2" s="7"/>
      <c r="F2" s="6" t="s">
        <v>4</v>
      </c>
      <c r="G2" s="7"/>
      <c r="H2" s="7"/>
      <c r="I2" s="7"/>
      <c r="J2" s="8" t="s">
        <v>5</v>
      </c>
      <c r="K2" s="9"/>
      <c r="L2" s="9"/>
      <c r="M2" s="6" t="s">
        <v>6</v>
      </c>
      <c r="N2" s="10" t="s">
        <v>7</v>
      </c>
      <c r="O2" s="6" t="s">
        <v>8</v>
      </c>
      <c r="P2" s="11" t="s">
        <v>9</v>
      </c>
      <c r="Q2" s="12" t="s">
        <v>10</v>
      </c>
    </row>
    <row r="3" spans="1:17" s="3" customFormat="1" ht="19.5" customHeight="1">
      <c r="A3" s="6"/>
      <c r="B3" s="6"/>
      <c r="C3" s="13" t="s">
        <v>3</v>
      </c>
      <c r="D3" s="6"/>
      <c r="E3" s="13" t="s">
        <v>11</v>
      </c>
      <c r="F3" s="6"/>
      <c r="G3" s="13" t="s">
        <v>12</v>
      </c>
      <c r="H3" s="13" t="s">
        <v>13</v>
      </c>
      <c r="I3" s="14" t="s">
        <v>14</v>
      </c>
      <c r="J3" s="15" t="s">
        <v>15</v>
      </c>
      <c r="K3" s="14" t="s">
        <v>16</v>
      </c>
      <c r="L3" s="13" t="s">
        <v>17</v>
      </c>
      <c r="M3" s="6"/>
      <c r="N3" s="16"/>
      <c r="O3" s="6"/>
      <c r="P3" s="11"/>
      <c r="Q3" s="12"/>
    </row>
    <row r="4" spans="1:17" ht="22.5" customHeight="1">
      <c r="A4" s="17" t="s">
        <v>18</v>
      </c>
      <c r="B4" s="15" t="s">
        <v>19</v>
      </c>
      <c r="C4" s="18" t="s">
        <v>20</v>
      </c>
      <c r="D4" s="19" t="str">
        <f>REPLACEB(C4,7,6,"******")</f>
        <v>341222******150526</v>
      </c>
      <c r="E4" s="14">
        <v>17356929354</v>
      </c>
      <c r="F4" s="15" t="s">
        <v>21</v>
      </c>
      <c r="G4" s="13">
        <v>67</v>
      </c>
      <c r="H4" s="20"/>
      <c r="I4" s="20"/>
      <c r="J4" s="17">
        <f>G4+I4</f>
        <v>67</v>
      </c>
      <c r="K4" s="13"/>
      <c r="L4" s="21">
        <f>J4</f>
        <v>67</v>
      </c>
      <c r="M4" s="22">
        <v>80.33</v>
      </c>
      <c r="N4" s="22">
        <v>78</v>
      </c>
      <c r="O4" s="23">
        <f>(J4*0.5+M4*0.5)*0.5+N4*0.5</f>
        <v>75.832499999999996</v>
      </c>
      <c r="P4" s="24"/>
      <c r="Q4" s="25">
        <v>1</v>
      </c>
    </row>
    <row r="5" spans="1:17" ht="22.5" customHeight="1">
      <c r="A5" s="17" t="s">
        <v>22</v>
      </c>
      <c r="B5" s="15" t="s">
        <v>23</v>
      </c>
      <c r="C5" s="18" t="s">
        <v>24</v>
      </c>
      <c r="D5" s="19" t="str">
        <f>REPLACEB(C5,7,6,"******")</f>
        <v>341222******260322</v>
      </c>
      <c r="E5" s="14">
        <v>15055587133</v>
      </c>
      <c r="F5" s="15" t="s">
        <v>21</v>
      </c>
      <c r="G5" s="13">
        <v>60</v>
      </c>
      <c r="H5" s="20"/>
      <c r="I5" s="20"/>
      <c r="J5" s="17">
        <f>G5+I5</f>
        <v>60</v>
      </c>
      <c r="K5" s="13"/>
      <c r="L5" s="21">
        <f>J5</f>
        <v>60</v>
      </c>
      <c r="M5" s="22">
        <v>82.33</v>
      </c>
      <c r="N5" s="22">
        <v>80</v>
      </c>
      <c r="O5" s="23">
        <f>(J5*0.5+M5*0.5)*0.5+N5*0.5</f>
        <v>75.582499999999996</v>
      </c>
      <c r="P5" s="24"/>
      <c r="Q5" s="25">
        <v>2</v>
      </c>
    </row>
    <row r="6" spans="1:17" ht="22.5" customHeight="1">
      <c r="A6" s="17" t="s">
        <v>25</v>
      </c>
      <c r="B6" s="15" t="s">
        <v>26</v>
      </c>
      <c r="C6" s="18" t="s">
        <v>27</v>
      </c>
      <c r="D6" s="19" t="str">
        <f>REPLACEB(C6,7,6,"******")</f>
        <v>341222******153565</v>
      </c>
      <c r="E6" s="14">
        <v>18196696278</v>
      </c>
      <c r="F6" s="15" t="s">
        <v>21</v>
      </c>
      <c r="G6" s="13">
        <v>41</v>
      </c>
      <c r="H6" s="20"/>
      <c r="I6" s="20"/>
      <c r="J6" s="19">
        <v>62</v>
      </c>
      <c r="K6" s="13"/>
      <c r="L6" s="21">
        <f>J6</f>
        <v>62</v>
      </c>
      <c r="M6" s="22">
        <v>80.33</v>
      </c>
      <c r="N6" s="22">
        <v>75</v>
      </c>
      <c r="O6" s="23">
        <f>(J6*0.5+M6*0.5)*0.5+N6*0.5</f>
        <v>73.082499999999996</v>
      </c>
      <c r="P6" s="24"/>
      <c r="Q6" s="25">
        <v>3</v>
      </c>
    </row>
    <row r="7" spans="1:17" ht="22.5" customHeight="1">
      <c r="A7" s="17" t="s">
        <v>28</v>
      </c>
      <c r="B7" s="15" t="s">
        <v>29</v>
      </c>
      <c r="C7" s="18" t="s">
        <v>30</v>
      </c>
      <c r="D7" s="19" t="str">
        <f>REPLACEB(C7,7,6,"******")</f>
        <v>342123******29023X</v>
      </c>
      <c r="E7" s="14">
        <v>18110560386</v>
      </c>
      <c r="F7" s="15" t="s">
        <v>31</v>
      </c>
      <c r="G7" s="13">
        <v>78</v>
      </c>
      <c r="H7" s="20"/>
      <c r="I7" s="20"/>
      <c r="J7" s="17">
        <f>G7+I7</f>
        <v>78</v>
      </c>
      <c r="K7" s="13"/>
      <c r="L7" s="21">
        <f>J7</f>
        <v>78</v>
      </c>
      <c r="M7" s="22"/>
      <c r="N7" s="22">
        <v>80</v>
      </c>
      <c r="O7" s="26">
        <f>J7*0.5+N7*0.5</f>
        <v>79</v>
      </c>
      <c r="P7" s="24"/>
      <c r="Q7" s="25">
        <v>1</v>
      </c>
    </row>
    <row r="8" spans="1:17" ht="22.5" customHeight="1">
      <c r="A8" s="17" t="s">
        <v>32</v>
      </c>
      <c r="B8" s="15" t="s">
        <v>33</v>
      </c>
      <c r="C8" s="18" t="s">
        <v>34</v>
      </c>
      <c r="D8" s="19" t="str">
        <f>REPLACEB(C8,7,6,"******")</f>
        <v>341222******244699</v>
      </c>
      <c r="E8" s="14">
        <v>15156672666</v>
      </c>
      <c r="F8" s="15" t="s">
        <v>31</v>
      </c>
      <c r="G8" s="13">
        <v>64</v>
      </c>
      <c r="H8" s="20"/>
      <c r="I8" s="20"/>
      <c r="J8" s="17">
        <f>G8+I8</f>
        <v>64</v>
      </c>
      <c r="K8" s="13"/>
      <c r="L8" s="21">
        <f>J8</f>
        <v>64</v>
      </c>
      <c r="M8" s="22"/>
      <c r="N8" s="22">
        <v>75</v>
      </c>
      <c r="O8" s="26">
        <f>J8*0.5+N8*0.5</f>
        <v>69.5</v>
      </c>
      <c r="P8" s="24"/>
      <c r="Q8" s="25">
        <v>2</v>
      </c>
    </row>
    <row r="9" spans="1:17" ht="22.5" customHeight="1">
      <c r="A9" s="17" t="s">
        <v>35</v>
      </c>
      <c r="B9" s="15" t="s">
        <v>36</v>
      </c>
      <c r="C9" s="18" t="s">
        <v>37</v>
      </c>
      <c r="D9" s="19" t="str">
        <f>REPLACEB(C9,7,6,"******")</f>
        <v>341222******280012</v>
      </c>
      <c r="E9" s="27">
        <v>18325828056</v>
      </c>
      <c r="F9" s="15" t="s">
        <v>31</v>
      </c>
      <c r="G9" s="13">
        <v>66</v>
      </c>
      <c r="H9" s="20"/>
      <c r="I9" s="20"/>
      <c r="J9" s="17">
        <f>G9+I9</f>
        <v>66</v>
      </c>
      <c r="K9" s="13"/>
      <c r="L9" s="21">
        <f>J9</f>
        <v>66</v>
      </c>
      <c r="M9" s="22"/>
      <c r="N9" s="22">
        <v>70</v>
      </c>
      <c r="O9" s="26">
        <f>J9*0.5+N9*0.5</f>
        <v>68</v>
      </c>
      <c r="P9" s="24"/>
      <c r="Q9" s="25">
        <v>3</v>
      </c>
    </row>
    <row r="10" spans="1:17" ht="22.5" customHeight="1">
      <c r="A10" s="17" t="s">
        <v>38</v>
      </c>
      <c r="B10" s="15" t="s">
        <v>39</v>
      </c>
      <c r="C10" s="18" t="s">
        <v>40</v>
      </c>
      <c r="D10" s="19" t="str">
        <f>REPLACEB(C10,7,6,"******")</f>
        <v>341222******230270</v>
      </c>
      <c r="E10" s="14">
        <v>15256011289</v>
      </c>
      <c r="F10" s="15" t="s">
        <v>31</v>
      </c>
      <c r="G10" s="13">
        <v>60</v>
      </c>
      <c r="H10" s="20"/>
      <c r="I10" s="20"/>
      <c r="J10" s="17">
        <f>G10+I10</f>
        <v>60</v>
      </c>
      <c r="K10" s="13"/>
      <c r="L10" s="21">
        <f>J10</f>
        <v>60</v>
      </c>
      <c r="M10" s="22"/>
      <c r="N10" s="22" t="s">
        <v>41</v>
      </c>
      <c r="O10" s="26" t="s">
        <v>42</v>
      </c>
      <c r="P10" s="24"/>
      <c r="Q10" s="25">
        <v>4</v>
      </c>
    </row>
    <row r="11" spans="1:17" ht="22.5" customHeight="1">
      <c r="A11" s="17" t="s">
        <v>43</v>
      </c>
      <c r="B11" s="15" t="s">
        <v>44</v>
      </c>
      <c r="C11" s="18" t="s">
        <v>45</v>
      </c>
      <c r="D11" s="19" t="str">
        <f t="shared" ref="D11:D27" si="0">REPLACEB(C11,7,6,"******")</f>
        <v>341222******281418</v>
      </c>
      <c r="E11" s="14">
        <v>18226270195</v>
      </c>
      <c r="F11" s="15" t="s">
        <v>46</v>
      </c>
      <c r="G11" s="13">
        <v>59</v>
      </c>
      <c r="H11" s="20"/>
      <c r="I11" s="20"/>
      <c r="J11" s="17">
        <f t="shared" ref="J11:J34" si="1">G11+I11</f>
        <v>59</v>
      </c>
      <c r="K11" s="13"/>
      <c r="L11" s="21">
        <f t="shared" ref="L11:L36" si="2">J11</f>
        <v>59</v>
      </c>
      <c r="M11" s="22"/>
      <c r="N11" s="22">
        <v>83</v>
      </c>
      <c r="O11" s="26">
        <f t="shared" ref="O11:O20" si="3">J11*0.5+N11*0.5</f>
        <v>71</v>
      </c>
      <c r="P11" s="24"/>
      <c r="Q11" s="25">
        <v>1</v>
      </c>
    </row>
    <row r="12" spans="1:17" ht="22.5" customHeight="1">
      <c r="A12" s="17" t="s">
        <v>47</v>
      </c>
      <c r="B12" s="15" t="s">
        <v>48</v>
      </c>
      <c r="C12" s="18" t="s">
        <v>49</v>
      </c>
      <c r="D12" s="19" t="str">
        <f t="shared" si="0"/>
        <v>341222******160016</v>
      </c>
      <c r="E12" s="14">
        <v>19159969819</v>
      </c>
      <c r="F12" s="15" t="s">
        <v>46</v>
      </c>
      <c r="G12" s="13">
        <v>66</v>
      </c>
      <c r="H12" s="20"/>
      <c r="I12" s="20"/>
      <c r="J12" s="17">
        <f t="shared" si="1"/>
        <v>66</v>
      </c>
      <c r="K12" s="13"/>
      <c r="L12" s="21">
        <f t="shared" si="2"/>
        <v>66</v>
      </c>
      <c r="M12" s="22"/>
      <c r="N12" s="22">
        <v>75</v>
      </c>
      <c r="O12" s="26">
        <f t="shared" si="3"/>
        <v>70.5</v>
      </c>
      <c r="P12" s="24"/>
      <c r="Q12" s="25">
        <v>2</v>
      </c>
    </row>
    <row r="13" spans="1:17" ht="22.5" customHeight="1">
      <c r="A13" s="17" t="s">
        <v>50</v>
      </c>
      <c r="B13" s="15" t="s">
        <v>51</v>
      </c>
      <c r="C13" s="18" t="s">
        <v>52</v>
      </c>
      <c r="D13" s="19" t="str">
        <f t="shared" si="0"/>
        <v>341222******070531</v>
      </c>
      <c r="E13" s="14">
        <v>18325828895</v>
      </c>
      <c r="F13" s="15" t="s">
        <v>46</v>
      </c>
      <c r="G13" s="13">
        <v>63</v>
      </c>
      <c r="H13" s="20"/>
      <c r="I13" s="20"/>
      <c r="J13" s="17">
        <f t="shared" si="1"/>
        <v>63</v>
      </c>
      <c r="K13" s="13"/>
      <c r="L13" s="21">
        <f t="shared" si="2"/>
        <v>63</v>
      </c>
      <c r="M13" s="22"/>
      <c r="N13" s="22">
        <v>70</v>
      </c>
      <c r="O13" s="26">
        <f t="shared" si="3"/>
        <v>66.5</v>
      </c>
      <c r="P13" s="24"/>
      <c r="Q13" s="25">
        <v>3</v>
      </c>
    </row>
    <row r="14" spans="1:17" ht="22.5" customHeight="1">
      <c r="A14" s="17" t="s">
        <v>53</v>
      </c>
      <c r="B14" s="15" t="s">
        <v>54</v>
      </c>
      <c r="C14" s="18" t="s">
        <v>55</v>
      </c>
      <c r="D14" s="19" t="str">
        <f>REPLACEB(C14,7,6,"******")</f>
        <v>342123******280753</v>
      </c>
      <c r="E14" s="14">
        <v>15055858572</v>
      </c>
      <c r="F14" s="15" t="s">
        <v>56</v>
      </c>
      <c r="G14" s="13">
        <v>64</v>
      </c>
      <c r="H14" s="20"/>
      <c r="I14" s="20"/>
      <c r="J14" s="17">
        <f>G14+I14</f>
        <v>64</v>
      </c>
      <c r="K14" s="13"/>
      <c r="L14" s="21">
        <f>J14</f>
        <v>64</v>
      </c>
      <c r="M14" s="22"/>
      <c r="N14" s="22">
        <v>88</v>
      </c>
      <c r="O14" s="26">
        <f>J14*0.5+N14*0.5</f>
        <v>76</v>
      </c>
      <c r="P14" s="24"/>
      <c r="Q14" s="25">
        <v>1</v>
      </c>
    </row>
    <row r="15" spans="1:17" ht="22.5" customHeight="1">
      <c r="A15" s="17" t="s">
        <v>57</v>
      </c>
      <c r="B15" s="15" t="s">
        <v>58</v>
      </c>
      <c r="C15" s="18" t="s">
        <v>59</v>
      </c>
      <c r="D15" s="19" t="str">
        <f>REPLACEB(C15,7,6,"******")</f>
        <v>341222******020030</v>
      </c>
      <c r="E15" s="14">
        <v>15398109902</v>
      </c>
      <c r="F15" s="15" t="s">
        <v>56</v>
      </c>
      <c r="G15" s="13">
        <v>65</v>
      </c>
      <c r="H15" s="20"/>
      <c r="I15" s="20"/>
      <c r="J15" s="17">
        <f>G15+I15</f>
        <v>65</v>
      </c>
      <c r="K15" s="13"/>
      <c r="L15" s="21">
        <f>J15</f>
        <v>65</v>
      </c>
      <c r="M15" s="22"/>
      <c r="N15" s="22">
        <v>85</v>
      </c>
      <c r="O15" s="26">
        <f>J15*0.5+N15*0.5</f>
        <v>75</v>
      </c>
      <c r="P15" s="24"/>
      <c r="Q15" s="25">
        <v>2</v>
      </c>
    </row>
    <row r="16" spans="1:17" ht="22.5" customHeight="1">
      <c r="A16" s="17" t="s">
        <v>60</v>
      </c>
      <c r="B16" s="15" t="s">
        <v>61</v>
      </c>
      <c r="C16" s="18" t="s">
        <v>62</v>
      </c>
      <c r="D16" s="19" t="str">
        <f>REPLACEB(C16,7,6,"******")</f>
        <v>341222******096036</v>
      </c>
      <c r="E16" s="14">
        <v>18697699329</v>
      </c>
      <c r="F16" s="15" t="s">
        <v>56</v>
      </c>
      <c r="G16" s="13">
        <v>84</v>
      </c>
      <c r="H16" s="20"/>
      <c r="I16" s="20"/>
      <c r="J16" s="17">
        <f>G16+I16</f>
        <v>84</v>
      </c>
      <c r="K16" s="13"/>
      <c r="L16" s="21">
        <f>J16</f>
        <v>84</v>
      </c>
      <c r="M16" s="22"/>
      <c r="N16" s="22">
        <v>65</v>
      </c>
      <c r="O16" s="26">
        <f>J16*0.5+N16*0.5</f>
        <v>74.5</v>
      </c>
      <c r="P16" s="24"/>
      <c r="Q16" s="25">
        <v>3</v>
      </c>
    </row>
    <row r="17" spans="1:17" ht="22.5" customHeight="1">
      <c r="A17" s="17" t="s">
        <v>63</v>
      </c>
      <c r="B17" s="15" t="s">
        <v>64</v>
      </c>
      <c r="C17" s="18" t="s">
        <v>65</v>
      </c>
      <c r="D17" s="19" t="str">
        <f>REPLACEB(C17,7,6,"******")</f>
        <v>342123******164417</v>
      </c>
      <c r="E17" s="28">
        <v>18955803699</v>
      </c>
      <c r="F17" s="15" t="s">
        <v>56</v>
      </c>
      <c r="G17" s="13">
        <v>66</v>
      </c>
      <c r="H17" s="20"/>
      <c r="I17" s="20"/>
      <c r="J17" s="17">
        <f>G17+I17</f>
        <v>66</v>
      </c>
      <c r="K17" s="13"/>
      <c r="L17" s="21">
        <f>J17</f>
        <v>66</v>
      </c>
      <c r="M17" s="22"/>
      <c r="N17" s="22">
        <v>83</v>
      </c>
      <c r="O17" s="26">
        <f>J17*0.5+N17*0.5</f>
        <v>74.5</v>
      </c>
      <c r="P17" s="24"/>
      <c r="Q17" s="25">
        <v>4</v>
      </c>
    </row>
    <row r="18" spans="1:17" ht="22.5" customHeight="1">
      <c r="A18" s="17" t="s">
        <v>66</v>
      </c>
      <c r="B18" s="15" t="s">
        <v>67</v>
      </c>
      <c r="C18" s="18" t="s">
        <v>68</v>
      </c>
      <c r="D18" s="19" t="str">
        <f>REPLACEB(C18,7,6,"******")</f>
        <v>341222******28333X</v>
      </c>
      <c r="E18" s="14">
        <v>18255889129</v>
      </c>
      <c r="F18" s="15" t="s">
        <v>56</v>
      </c>
      <c r="G18" s="13">
        <v>86</v>
      </c>
      <c r="H18" s="20"/>
      <c r="I18" s="20"/>
      <c r="J18" s="17">
        <f>G18+I18</f>
        <v>86</v>
      </c>
      <c r="K18" s="13"/>
      <c r="L18" s="21">
        <f>J18</f>
        <v>86</v>
      </c>
      <c r="M18" s="22"/>
      <c r="N18" s="22">
        <v>62</v>
      </c>
      <c r="O18" s="26">
        <f>J18*0.5+N18*0.5</f>
        <v>74</v>
      </c>
      <c r="P18" s="24"/>
      <c r="Q18" s="25">
        <v>5</v>
      </c>
    </row>
    <row r="19" spans="1:17" ht="22.5" customHeight="1">
      <c r="A19" s="17" t="s">
        <v>69</v>
      </c>
      <c r="B19" s="15" t="s">
        <v>70</v>
      </c>
      <c r="C19" s="18" t="s">
        <v>71</v>
      </c>
      <c r="D19" s="19" t="str">
        <f>REPLACEB(C19,7,6,"******")</f>
        <v>342123******040011</v>
      </c>
      <c r="E19" s="14">
        <v>13865888832</v>
      </c>
      <c r="F19" s="15" t="s">
        <v>56</v>
      </c>
      <c r="G19" s="13">
        <v>80</v>
      </c>
      <c r="H19" s="20"/>
      <c r="I19" s="20"/>
      <c r="J19" s="17">
        <f>G19+I19</f>
        <v>80</v>
      </c>
      <c r="K19" s="13"/>
      <c r="L19" s="21">
        <f>J19</f>
        <v>80</v>
      </c>
      <c r="M19" s="22"/>
      <c r="N19" s="22">
        <v>68</v>
      </c>
      <c r="O19" s="26">
        <f>J19*0.5+N19*0.5</f>
        <v>74</v>
      </c>
      <c r="P19" s="24"/>
      <c r="Q19" s="25">
        <v>6</v>
      </c>
    </row>
    <row r="20" spans="1:17" ht="22.5" customHeight="1">
      <c r="A20" s="17" t="s">
        <v>72</v>
      </c>
      <c r="B20" s="15" t="s">
        <v>73</v>
      </c>
      <c r="C20" s="18" t="s">
        <v>74</v>
      </c>
      <c r="D20" s="19" t="str">
        <f>REPLACEB(C20,7,6,"******")</f>
        <v>342123******100453</v>
      </c>
      <c r="E20" s="14">
        <v>13965712821</v>
      </c>
      <c r="F20" s="15" t="s">
        <v>56</v>
      </c>
      <c r="G20" s="13">
        <v>80</v>
      </c>
      <c r="H20" s="20"/>
      <c r="I20" s="20"/>
      <c r="J20" s="17">
        <f>G20+I20</f>
        <v>80</v>
      </c>
      <c r="K20" s="13"/>
      <c r="L20" s="21">
        <f>J20</f>
        <v>80</v>
      </c>
      <c r="M20" s="22"/>
      <c r="N20" s="22">
        <v>66</v>
      </c>
      <c r="O20" s="26">
        <f>J20*0.5+N20*0.5</f>
        <v>73</v>
      </c>
      <c r="P20" s="24"/>
      <c r="Q20" s="25">
        <v>7</v>
      </c>
    </row>
    <row r="21" spans="1:17" ht="22.5" customHeight="1">
      <c r="A21" s="17" t="s">
        <v>75</v>
      </c>
      <c r="B21" s="15" t="s">
        <v>76</v>
      </c>
      <c r="C21" s="18" t="s">
        <v>77</v>
      </c>
      <c r="D21" s="19" t="str">
        <f>REPLACEB(C21,7,6,"******")</f>
        <v>341222******021039</v>
      </c>
      <c r="E21" s="14">
        <v>18655811720</v>
      </c>
      <c r="F21" s="15" t="s">
        <v>56</v>
      </c>
      <c r="G21" s="13">
        <v>81</v>
      </c>
      <c r="H21" s="20"/>
      <c r="I21" s="20"/>
      <c r="J21" s="17">
        <f>G21+I21</f>
        <v>81</v>
      </c>
      <c r="K21" s="13"/>
      <c r="L21" s="21">
        <f>J21</f>
        <v>81</v>
      </c>
      <c r="M21" s="22"/>
      <c r="N21" s="22">
        <v>65</v>
      </c>
      <c r="O21" s="26">
        <f>J21*0.5+N21*0.5</f>
        <v>73</v>
      </c>
      <c r="P21" s="24"/>
      <c r="Q21" s="25">
        <v>8</v>
      </c>
    </row>
    <row r="22" spans="1:17" ht="22.5" customHeight="1">
      <c r="A22" s="17" t="s">
        <v>78</v>
      </c>
      <c r="B22" s="15" t="s">
        <v>79</v>
      </c>
      <c r="C22" s="18" t="s">
        <v>80</v>
      </c>
      <c r="D22" s="19" t="str">
        <f>REPLACEB(C22,7,6,"******")</f>
        <v>341222******09655X</v>
      </c>
      <c r="E22" s="14">
        <v>15055855565</v>
      </c>
      <c r="F22" s="15" t="s">
        <v>56</v>
      </c>
      <c r="G22" s="13">
        <v>80</v>
      </c>
      <c r="H22" s="20"/>
      <c r="I22" s="20"/>
      <c r="J22" s="17">
        <f>G22+I22</f>
        <v>80</v>
      </c>
      <c r="K22" s="13"/>
      <c r="L22" s="21">
        <f>J22</f>
        <v>80</v>
      </c>
      <c r="M22" s="22"/>
      <c r="N22" s="22">
        <v>65</v>
      </c>
      <c r="O22" s="26">
        <f>J22*0.5+N22*0.5</f>
        <v>72.5</v>
      </c>
      <c r="P22" s="24"/>
      <c r="Q22" s="25">
        <v>9</v>
      </c>
    </row>
    <row r="23" spans="1:17" ht="22.5" customHeight="1">
      <c r="A23" s="17" t="s">
        <v>81</v>
      </c>
      <c r="B23" s="15" t="s">
        <v>82</v>
      </c>
      <c r="C23" s="18" t="s">
        <v>83</v>
      </c>
      <c r="D23" s="19" t="str">
        <f>REPLACEB(C23,7,6,"******")</f>
        <v>341222******012116</v>
      </c>
      <c r="E23" s="14">
        <v>16655821777</v>
      </c>
      <c r="F23" s="15" t="s">
        <v>56</v>
      </c>
      <c r="G23" s="13">
        <v>79</v>
      </c>
      <c r="H23" s="20"/>
      <c r="I23" s="20"/>
      <c r="J23" s="17">
        <f>G23+I23</f>
        <v>79</v>
      </c>
      <c r="K23" s="13"/>
      <c r="L23" s="21">
        <f>J23</f>
        <v>79</v>
      </c>
      <c r="M23" s="22"/>
      <c r="N23" s="22">
        <v>65</v>
      </c>
      <c r="O23" s="26">
        <f>J23*0.5+N23*0.5</f>
        <v>72</v>
      </c>
      <c r="P23" s="24"/>
      <c r="Q23" s="25">
        <v>10</v>
      </c>
    </row>
    <row r="24" spans="1:17" ht="22.5" customHeight="1">
      <c r="A24" s="17" t="s">
        <v>84</v>
      </c>
      <c r="B24" s="15" t="s">
        <v>85</v>
      </c>
      <c r="C24" s="18" t="s">
        <v>86</v>
      </c>
      <c r="D24" s="19" t="str">
        <f>REPLACEB(C24,7,6,"******")</f>
        <v>341222******074693</v>
      </c>
      <c r="E24" s="14">
        <v>13093398000</v>
      </c>
      <c r="F24" s="15" t="s">
        <v>56</v>
      </c>
      <c r="G24" s="13">
        <v>74</v>
      </c>
      <c r="H24" s="20"/>
      <c r="I24" s="20"/>
      <c r="J24" s="17">
        <f>G24+I24</f>
        <v>74</v>
      </c>
      <c r="K24" s="13"/>
      <c r="L24" s="21">
        <f>J24</f>
        <v>74</v>
      </c>
      <c r="M24" s="22"/>
      <c r="N24" s="22">
        <v>70</v>
      </c>
      <c r="O24" s="26">
        <f>J24*0.5+N24*0.5</f>
        <v>72</v>
      </c>
      <c r="P24" s="24"/>
      <c r="Q24" s="25">
        <v>11</v>
      </c>
    </row>
    <row r="25" spans="1:17" ht="22.5" customHeight="1">
      <c r="A25" s="17" t="s">
        <v>87</v>
      </c>
      <c r="B25" s="15" t="s">
        <v>88</v>
      </c>
      <c r="C25" s="18" t="s">
        <v>89</v>
      </c>
      <c r="D25" s="19" t="str">
        <f>REPLACEB(C25,7,6,"******")</f>
        <v>341222******129218</v>
      </c>
      <c r="E25" s="14">
        <v>15556899599</v>
      </c>
      <c r="F25" s="15" t="s">
        <v>56</v>
      </c>
      <c r="G25" s="13">
        <v>73</v>
      </c>
      <c r="H25" s="20"/>
      <c r="I25" s="20"/>
      <c r="J25" s="17">
        <f>G25+I25</f>
        <v>73</v>
      </c>
      <c r="K25" s="13"/>
      <c r="L25" s="21">
        <f>J25</f>
        <v>73</v>
      </c>
      <c r="M25" s="22"/>
      <c r="N25" s="22">
        <v>70</v>
      </c>
      <c r="O25" s="26">
        <f>J25*0.5+N25*0.5</f>
        <v>71.5</v>
      </c>
      <c r="P25" s="24"/>
      <c r="Q25" s="25">
        <v>12</v>
      </c>
    </row>
    <row r="26" spans="1:17" ht="22.5" customHeight="1">
      <c r="A26" s="17" t="s">
        <v>90</v>
      </c>
      <c r="B26" s="15" t="s">
        <v>91</v>
      </c>
      <c r="C26" s="18" t="s">
        <v>92</v>
      </c>
      <c r="D26" s="19" t="str">
        <f>REPLACEB(C26,7,6,"******")</f>
        <v>341222******080756</v>
      </c>
      <c r="E26" s="14">
        <v>15155821680</v>
      </c>
      <c r="F26" s="15" t="s">
        <v>56</v>
      </c>
      <c r="G26" s="13">
        <v>65</v>
      </c>
      <c r="H26" s="20"/>
      <c r="I26" s="20"/>
      <c r="J26" s="17">
        <f>G26+I26</f>
        <v>65</v>
      </c>
      <c r="K26" s="13"/>
      <c r="L26" s="21">
        <f>J26</f>
        <v>65</v>
      </c>
      <c r="M26" s="22"/>
      <c r="N26" s="22">
        <v>75</v>
      </c>
      <c r="O26" s="26">
        <f>J26*0.5+N26*0.5</f>
        <v>70</v>
      </c>
      <c r="P26" s="24"/>
      <c r="Q26" s="25">
        <v>13</v>
      </c>
    </row>
    <row r="27" spans="1:17" ht="22.5" customHeight="1">
      <c r="A27" s="17" t="s">
        <v>93</v>
      </c>
      <c r="B27" s="15" t="s">
        <v>94</v>
      </c>
      <c r="C27" s="18" t="s">
        <v>95</v>
      </c>
      <c r="D27" s="19" t="str">
        <f>REPLACEB(C27,7,6,"******")</f>
        <v>341222******071452</v>
      </c>
      <c r="E27" s="14">
        <v>18297909583</v>
      </c>
      <c r="F27" s="15" t="s">
        <v>56</v>
      </c>
      <c r="G27" s="13">
        <v>73</v>
      </c>
      <c r="H27" s="20"/>
      <c r="I27" s="20"/>
      <c r="J27" s="17">
        <f>G27+I27</f>
        <v>73</v>
      </c>
      <c r="K27" s="13"/>
      <c r="L27" s="21">
        <f>J27</f>
        <v>73</v>
      </c>
      <c r="M27" s="22"/>
      <c r="N27" s="22">
        <v>65</v>
      </c>
      <c r="O27" s="26">
        <f>J27*0.5+N27*0.5</f>
        <v>69</v>
      </c>
      <c r="P27" s="24"/>
      <c r="Q27" s="25">
        <v>14</v>
      </c>
    </row>
    <row r="28" spans="1:17" ht="22.5" customHeight="1">
      <c r="A28" s="17" t="s">
        <v>96</v>
      </c>
      <c r="B28" s="15" t="s">
        <v>97</v>
      </c>
      <c r="C28" s="18" t="s">
        <v>98</v>
      </c>
      <c r="D28" s="19" t="str">
        <f>REPLACEB(C28,7,6,"******")</f>
        <v>341222******050270</v>
      </c>
      <c r="E28" s="14">
        <v>15055185852</v>
      </c>
      <c r="F28" s="15" t="s">
        <v>56</v>
      </c>
      <c r="G28" s="13">
        <v>71</v>
      </c>
      <c r="H28" s="20"/>
      <c r="I28" s="20"/>
      <c r="J28" s="17">
        <f>G28+I28</f>
        <v>71</v>
      </c>
      <c r="K28" s="13"/>
      <c r="L28" s="21">
        <f>J28</f>
        <v>71</v>
      </c>
      <c r="M28" s="22"/>
      <c r="N28" s="22">
        <v>65</v>
      </c>
      <c r="O28" s="26">
        <f>J28*0.5+N28*0.5</f>
        <v>68</v>
      </c>
      <c r="P28" s="24"/>
      <c r="Q28" s="25">
        <v>15</v>
      </c>
    </row>
    <row r="29" spans="1:17" ht="22.5" customHeight="1">
      <c r="A29" s="17" t="s">
        <v>99</v>
      </c>
      <c r="B29" s="15" t="s">
        <v>100</v>
      </c>
      <c r="C29" s="18" t="s">
        <v>101</v>
      </c>
      <c r="D29" s="19" t="str">
        <f>REPLACEB(C29,7,6,"******")</f>
        <v>341222******053338</v>
      </c>
      <c r="E29" s="14">
        <v>18956716858</v>
      </c>
      <c r="F29" s="15" t="s">
        <v>56</v>
      </c>
      <c r="G29" s="13">
        <v>77</v>
      </c>
      <c r="H29" s="20"/>
      <c r="I29" s="20"/>
      <c r="J29" s="17">
        <f>G29+I29</f>
        <v>77</v>
      </c>
      <c r="K29" s="13"/>
      <c r="L29" s="21">
        <f>J29</f>
        <v>77</v>
      </c>
      <c r="M29" s="22"/>
      <c r="N29" s="22" t="s">
        <v>41</v>
      </c>
      <c r="O29" s="26" t="s">
        <v>102</v>
      </c>
      <c r="P29" s="24"/>
      <c r="Q29" s="25">
        <v>16</v>
      </c>
    </row>
    <row r="30" spans="1:17">
      <c r="A30" s="29"/>
      <c r="B30" s="30"/>
      <c r="C30" s="31"/>
      <c r="D30" s="29"/>
      <c r="E30" s="31"/>
      <c r="F30" s="30"/>
      <c r="G30" s="32"/>
      <c r="H30" s="33"/>
      <c r="I30" s="33"/>
      <c r="J30" s="29"/>
      <c r="K30" s="32"/>
      <c r="L30" s="32"/>
      <c r="M30" s="34"/>
      <c r="N30" s="34"/>
    </row>
    <row r="31" spans="1:17">
      <c r="A31" s="30" t="s">
        <v>103</v>
      </c>
      <c r="B31" s="30"/>
      <c r="C31" s="31"/>
      <c r="D31" s="29"/>
      <c r="E31" s="31"/>
      <c r="F31" s="30"/>
      <c r="G31" s="32"/>
      <c r="H31" s="33"/>
      <c r="I31" s="33"/>
      <c r="J31" s="29"/>
      <c r="K31" s="32"/>
      <c r="L31" s="32"/>
      <c r="M31" s="34"/>
      <c r="N31" s="34"/>
    </row>
  </sheetData>
  <autoFilter ref="A3:Q29">
    <sortState ref="A7:Q10">
      <sortCondition ref="Q3:Q29"/>
    </sortState>
  </autoFilter>
  <mergeCells count="11">
    <mergeCell ref="P2:P3"/>
    <mergeCell ref="Q2:Q3"/>
    <mergeCell ref="A1:O1"/>
    <mergeCell ref="A2:A3"/>
    <mergeCell ref="B2:B3"/>
    <mergeCell ref="D2:D3"/>
    <mergeCell ref="F2:F3"/>
    <mergeCell ref="J2:L2"/>
    <mergeCell ref="M2:M3"/>
    <mergeCell ref="N2:N3"/>
    <mergeCell ref="O2:O3"/>
  </mergeCells>
  <phoneticPr fontId="2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实操成绩</vt:lpstr>
      <vt:lpstr>实操成绩!Print_Area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2022-04-27T08:59:18Z</dcterms:created>
  <dcterms:modified xsi:type="dcterms:W3CDTF">2022-04-27T08:59:35Z</dcterms:modified>
</cp:coreProperties>
</file>